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5600" windowHeight="1155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H147" i="1"/>
  <c r="F14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 s="1"/>
  <c r="I127" i="1"/>
  <c r="I138" i="1" s="1"/>
  <c r="I147" i="1"/>
  <c r="I158" i="1"/>
  <c r="H127" i="1"/>
  <c r="H138" i="1" s="1"/>
  <c r="G127" i="1"/>
  <c r="G138" i="1"/>
  <c r="G14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I81" i="1"/>
  <c r="H70" i="1"/>
  <c r="H81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I62" i="1"/>
  <c r="H51" i="1"/>
  <c r="H62" i="1"/>
  <c r="G51" i="1"/>
  <c r="G62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J24" i="1"/>
  <c r="I13" i="1"/>
  <c r="H13" i="1"/>
  <c r="H24" i="1" s="1"/>
  <c r="G13" i="1"/>
  <c r="G24" i="1" s="1"/>
  <c r="F13" i="1"/>
  <c r="F24" i="1"/>
  <c r="I24" i="1"/>
  <c r="F158" i="1"/>
  <c r="G158" i="1"/>
  <c r="H196" i="1"/>
  <c r="J158" i="1"/>
  <c r="H158" i="1"/>
  <c r="J100" i="1"/>
  <c r="H100" i="1"/>
  <c r="F100" i="1"/>
  <c r="J43" i="1"/>
  <c r="F43" i="1"/>
  <c r="L197" i="1" l="1"/>
  <c r="H197" i="1"/>
  <c r="I197" i="1"/>
  <c r="F197" i="1"/>
  <c r="J197" i="1"/>
  <c r="G197" i="1"/>
</calcChain>
</file>

<file path=xl/sharedStrings.xml><?xml version="1.0" encoding="utf-8"?>
<sst xmlns="http://schemas.openxmlformats.org/spreadsheetml/2006/main" count="295" uniqueCount="92">
  <si>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</si>
  <si>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</si>
  <si>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</si>
  <si>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</si>
  <si>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</si>
  <si>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</si>
  <si>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</si>
  <si>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</si>
  <si>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</si>
  <si>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</si>
  <si>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</si>
  <si>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</si>
  <si>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</si>
  <si>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</si>
  <si>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</si>
  <si>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</si>
  <si>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</si>
  <si>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</si>
  <si>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</si>
  <si>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</si>
  <si>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</si>
  <si>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</si>
  <si>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</si>
  <si>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</si>
  <si>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</si>
  <si>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</si>
  <si>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</si>
  <si>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</si>
  <si>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</si>
  <si>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</si>
  <si>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</si>
  <si>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</si>
  <si>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</si>
  <si>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</si>
  <si>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</si>
  <si>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</si>
  <si>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</si>
  <si>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</si>
  <si>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</si>
  <si>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Новосамарская ООШ</t>
  </si>
  <si>
    <t>директор</t>
  </si>
  <si>
    <t>Исмагилова Р.Ф.</t>
  </si>
  <si>
    <t>каша вязкая молочная пшеничная</t>
  </si>
  <si>
    <t>54-13к-2020</t>
  </si>
  <si>
    <t>сыр (порция)</t>
  </si>
  <si>
    <t>54-1з-20</t>
  </si>
  <si>
    <t>чай с сахаром</t>
  </si>
  <si>
    <t>54-6гн-20</t>
  </si>
  <si>
    <t>пшеничный</t>
  </si>
  <si>
    <t>пром</t>
  </si>
  <si>
    <t>яблоко</t>
  </si>
  <si>
    <t>масло сливочное порция</t>
  </si>
  <si>
    <t>54-19з-20</t>
  </si>
  <si>
    <t>компот из смеси сухофруктов</t>
  </si>
  <si>
    <t>54-1хн-20</t>
  </si>
  <si>
    <t>плов с мясом курицы</t>
  </si>
  <si>
    <t>54-11м-20</t>
  </si>
  <si>
    <t>огурец в нарезке</t>
  </si>
  <si>
    <t>54-2з-20</t>
  </si>
  <si>
    <t>чай с сахаром и лимоном</t>
  </si>
  <si>
    <t>54-3гн-20</t>
  </si>
  <si>
    <t>каша молочная пшенная</t>
  </si>
  <si>
    <t>54-13к-20</t>
  </si>
  <si>
    <t>кисель плодово-ягодный</t>
  </si>
  <si>
    <t>54-25хн</t>
  </si>
  <si>
    <t>мандарин</t>
  </si>
  <si>
    <t>каша вязкая молочная рисовая</t>
  </si>
  <si>
    <t>54-16</t>
  </si>
  <si>
    <t>какао с молоком</t>
  </si>
  <si>
    <t>54-3гн</t>
  </si>
  <si>
    <t>жаркое по-домашнему</t>
  </si>
  <si>
    <t>54-9м-20</t>
  </si>
  <si>
    <t>каша молочная овсяная</t>
  </si>
  <si>
    <t>54-9к-20</t>
  </si>
  <si>
    <t>курица тушенная с морковью</t>
  </si>
  <si>
    <t>каша гречневая</t>
  </si>
  <si>
    <t>печень по-строгановски</t>
  </si>
  <si>
    <t>картофельное пюре</t>
  </si>
  <si>
    <t>хлеб украинский</t>
  </si>
  <si>
    <t>биточек из мяса кур</t>
  </si>
  <si>
    <t>макароные изделия отварные</t>
  </si>
  <si>
    <t>минтай тушенный в томате с овощами</t>
  </si>
  <si>
    <t>горошница</t>
  </si>
  <si>
    <t>54-25м-20</t>
  </si>
  <si>
    <t>54-2г-20</t>
  </si>
  <si>
    <t>54-11г-20</t>
  </si>
  <si>
    <t>54-2м-20</t>
  </si>
  <si>
    <t>54-1г-20</t>
  </si>
  <si>
    <t>54-23м-20</t>
  </si>
  <si>
    <t>54-44р-20</t>
  </si>
  <si>
    <t>54-5г-20</t>
  </si>
  <si>
    <t>чай черный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</si>
</sst>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0" xfId="0" applyFont="1" applyFill="1"/>
    <xf numFmtId="0" fontId="11" fillId="4" borderId="0" xfId="0" applyFont="1" applyFill="1"/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1"/>
  <sheetViews>
    <sheetView tabSelected="1" zoomScale="80" zoomScaleNormal="80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L83" sqref="L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140625" style="2" customWidth="1"/>
    <col min="12" max="12" width="13" style="2" customWidth="1"/>
    <col min="13" max="16384" width="9.140625" style="2"/>
  </cols>
  <sheetData>
    <row r="1" spans="1:13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3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3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3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3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3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6.24</v>
      </c>
      <c r="H6" s="40">
        <v>6.4</v>
      </c>
      <c r="I6" s="40">
        <v>19.7</v>
      </c>
      <c r="J6" s="40">
        <v>270.3</v>
      </c>
      <c r="K6" s="41" t="s">
        <v>43</v>
      </c>
      <c r="L6" s="40">
        <v>27.98</v>
      </c>
      <c r="M6" s="51"/>
    </row>
    <row r="7" spans="1:13" ht="15" x14ac:dyDescent="0.25">
      <c r="A7" s="23"/>
      <c r="B7" s="15"/>
      <c r="C7" s="11"/>
      <c r="D7" s="6"/>
      <c r="E7" s="42" t="s">
        <v>44</v>
      </c>
      <c r="F7" s="43">
        <v>30</v>
      </c>
      <c r="G7" s="43">
        <v>1.4</v>
      </c>
      <c r="H7" s="43">
        <v>8.9</v>
      </c>
      <c r="I7" s="43">
        <v>0</v>
      </c>
      <c r="J7" s="43">
        <v>54</v>
      </c>
      <c r="K7" s="44" t="s">
        <v>45</v>
      </c>
      <c r="L7" s="43">
        <v>27</v>
      </c>
      <c r="M7" s="51"/>
    </row>
    <row r="8" spans="1:13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0.5</v>
      </c>
      <c r="I8" s="43">
        <v>15.01</v>
      </c>
      <c r="J8" s="43">
        <v>56.85</v>
      </c>
      <c r="K8" s="44" t="s">
        <v>47</v>
      </c>
      <c r="L8" s="43">
        <v>1.2</v>
      </c>
      <c r="M8" s="51"/>
    </row>
    <row r="9" spans="1:13" ht="15" x14ac:dyDescent="0.25">
      <c r="A9" s="23"/>
      <c r="B9" s="15"/>
      <c r="C9" s="11"/>
      <c r="D9" s="7" t="s">
        <v>23</v>
      </c>
      <c r="E9" s="42" t="s">
        <v>48</v>
      </c>
      <c r="F9" s="43">
        <v>25</v>
      </c>
      <c r="G9" s="43">
        <v>1.9</v>
      </c>
      <c r="H9" s="43">
        <v>0.2</v>
      </c>
      <c r="I9" s="43">
        <v>12.3</v>
      </c>
      <c r="J9" s="43">
        <v>58.6</v>
      </c>
      <c r="K9" s="44" t="s">
        <v>49</v>
      </c>
      <c r="L9" s="43">
        <v>1.57</v>
      </c>
      <c r="M9" s="51"/>
    </row>
    <row r="10" spans="1:13" ht="15" x14ac:dyDescent="0.2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0.4</v>
      </c>
      <c r="H10" s="43">
        <v>0.14000000000000001</v>
      </c>
      <c r="I10" s="43">
        <v>9.8000000000000007</v>
      </c>
      <c r="J10" s="43">
        <v>44.4</v>
      </c>
      <c r="K10" s="44" t="s">
        <v>49</v>
      </c>
      <c r="L10" s="43">
        <v>14.5</v>
      </c>
      <c r="M10" s="51"/>
    </row>
    <row r="11" spans="1:13" ht="15" x14ac:dyDescent="0.25">
      <c r="A11" s="23"/>
      <c r="B11" s="15"/>
      <c r="C11" s="11"/>
      <c r="D11" s="6"/>
      <c r="E11" s="42" t="s">
        <v>78</v>
      </c>
      <c r="F11" s="43">
        <v>25</v>
      </c>
      <c r="G11" s="43">
        <v>1.65</v>
      </c>
      <c r="H11" s="43">
        <v>0.3</v>
      </c>
      <c r="I11" s="43">
        <v>9.9</v>
      </c>
      <c r="J11" s="43">
        <v>48.9</v>
      </c>
      <c r="K11" s="44" t="s">
        <v>49</v>
      </c>
      <c r="L11" s="43">
        <v>1.65</v>
      </c>
      <c r="M11" s="51"/>
    </row>
    <row r="12" spans="1:13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  <c r="M12" s="51"/>
    </row>
    <row r="13" spans="1:13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>SUM(G6:G12)</f>
        <v>11.790000000000001</v>
      </c>
      <c r="H13" s="19">
        <f>SUM(H6:H12)</f>
        <v>16.440000000000001</v>
      </c>
      <c r="I13" s="19">
        <f>SUM(I6:I12)</f>
        <v>66.710000000000008</v>
      </c>
      <c r="J13" s="19">
        <f>SUM(J6:J12)</f>
        <v>533.05000000000007</v>
      </c>
      <c r="K13" s="25"/>
      <c r="L13" s="19">
        <f>SUM(L6:L12)</f>
        <v>73.900000000000006</v>
      </c>
      <c r="M13" s="51"/>
    </row>
    <row r="14" spans="1:13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  <c r="M14" s="51"/>
    </row>
    <row r="15" spans="1:13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  <c r="M15" s="51"/>
    </row>
    <row r="16" spans="1:13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  <c r="M16" s="51"/>
    </row>
    <row r="17" spans="1:13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  <c r="M17" s="51"/>
    </row>
    <row r="18" spans="1:13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  <c r="M18" s="51"/>
    </row>
    <row r="19" spans="1:13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  <c r="M19" s="51"/>
    </row>
    <row r="20" spans="1:13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  <c r="M20" s="51"/>
    </row>
    <row r="21" spans="1:13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  <c r="M21" s="51"/>
    </row>
    <row r="22" spans="1:13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  <c r="M22" s="51"/>
    </row>
    <row r="23" spans="1:13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  <c r="M23" s="51"/>
    </row>
    <row r="24" spans="1:13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>G13+G23</f>
        <v>11.790000000000001</v>
      </c>
      <c r="H24" s="32">
        <f>H13+H23</f>
        <v>16.440000000000001</v>
      </c>
      <c r="I24" s="32">
        <f>I13+I23</f>
        <v>66.710000000000008</v>
      </c>
      <c r="J24" s="32">
        <f>J13+J23</f>
        <v>533.05000000000007</v>
      </c>
      <c r="K24" s="32"/>
      <c r="L24" s="32">
        <f>L13+L23</f>
        <v>73.900000000000006</v>
      </c>
      <c r="M24" s="51"/>
    </row>
    <row r="25" spans="1:13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150</v>
      </c>
      <c r="G25" s="40">
        <v>8.1999999999999993</v>
      </c>
      <c r="H25" s="40">
        <v>6.3</v>
      </c>
      <c r="I25" s="40">
        <v>35.9</v>
      </c>
      <c r="J25" s="40">
        <v>233.7</v>
      </c>
      <c r="K25" s="41" t="s">
        <v>83</v>
      </c>
      <c r="L25" s="40">
        <v>31.22</v>
      </c>
      <c r="M25" s="52"/>
    </row>
    <row r="26" spans="1:13" ht="15" x14ac:dyDescent="0.25">
      <c r="A26" s="14"/>
      <c r="B26" s="15"/>
      <c r="C26" s="11"/>
      <c r="D26" s="6"/>
      <c r="E26" s="42" t="s">
        <v>74</v>
      </c>
      <c r="F26" s="43">
        <v>100</v>
      </c>
      <c r="G26" s="43">
        <v>14.1</v>
      </c>
      <c r="H26" s="43">
        <v>5.8</v>
      </c>
      <c r="I26" s="43">
        <v>4.4000000000000004</v>
      </c>
      <c r="J26" s="43">
        <v>126.4</v>
      </c>
      <c r="K26" s="44" t="s">
        <v>84</v>
      </c>
      <c r="L26" s="43">
        <v>14</v>
      </c>
      <c r="M26" s="52"/>
    </row>
    <row r="27" spans="1:13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54</v>
      </c>
      <c r="L27" s="43">
        <v>4.82</v>
      </c>
      <c r="M27" s="51"/>
    </row>
    <row r="28" spans="1:13" ht="15" x14ac:dyDescent="0.25">
      <c r="A28" s="14"/>
      <c r="B28" s="15"/>
      <c r="C28" s="11"/>
      <c r="D28" s="7" t="s">
        <v>23</v>
      </c>
      <c r="E28" s="42" t="s">
        <v>48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49</v>
      </c>
      <c r="L28" s="43">
        <v>1.57</v>
      </c>
      <c r="M28" s="51"/>
    </row>
    <row r="29" spans="1:13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  <c r="M29" s="51"/>
    </row>
    <row r="30" spans="1:13" ht="15" x14ac:dyDescent="0.25">
      <c r="A30" s="14"/>
      <c r="B30" s="15"/>
      <c r="C30" s="11"/>
      <c r="D30" s="6"/>
      <c r="E30" s="42" t="s">
        <v>78</v>
      </c>
      <c r="F30" s="43">
        <v>25</v>
      </c>
      <c r="G30" s="43">
        <v>1.65</v>
      </c>
      <c r="H30" s="43">
        <v>0.3</v>
      </c>
      <c r="I30" s="43">
        <v>9.9</v>
      </c>
      <c r="J30" s="43">
        <v>48.9</v>
      </c>
      <c r="K30" s="44" t="s">
        <v>49</v>
      </c>
      <c r="L30" s="43">
        <v>1.65</v>
      </c>
      <c r="M30" s="51"/>
    </row>
    <row r="31" spans="1:13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  <c r="M31" s="51"/>
    </row>
    <row r="32" spans="1:13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26.349999999999994</v>
      </c>
      <c r="H32" s="19">
        <f>SUM(H25:H31)</f>
        <v>12.6</v>
      </c>
      <c r="I32" s="19">
        <f>SUM(I25:I31)</f>
        <v>82.3</v>
      </c>
      <c r="J32" s="19">
        <f>SUM(J25:J31)</f>
        <v>548.6</v>
      </c>
      <c r="K32" s="25"/>
      <c r="L32" s="19">
        <f>SUM(L25:L31)</f>
        <v>53.26</v>
      </c>
      <c r="M32" s="51"/>
    </row>
    <row r="33" spans="1:13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  <c r="M33" s="51"/>
    </row>
    <row r="34" spans="1:13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  <c r="M34" s="51"/>
    </row>
    <row r="35" spans="1:13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  <c r="M35" s="51"/>
    </row>
    <row r="36" spans="1:13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  <c r="M36" s="51"/>
    </row>
    <row r="37" spans="1:13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  <c r="M37" s="51"/>
    </row>
    <row r="38" spans="1:13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  <c r="M38" s="51"/>
    </row>
    <row r="39" spans="1:13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  <c r="M39" s="51"/>
    </row>
    <row r="40" spans="1:13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  <c r="M40" s="51"/>
    </row>
    <row r="41" spans="1:13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  <c r="M41" s="51"/>
    </row>
    <row r="42" spans="1:13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  <c r="M42" s="51"/>
    </row>
    <row r="43" spans="1:13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>G32+G42</f>
        <v>26.349999999999994</v>
      </c>
      <c r="H43" s="32">
        <f>H32+H42</f>
        <v>12.6</v>
      </c>
      <c r="I43" s="32">
        <f>I32+I42</f>
        <v>82.3</v>
      </c>
      <c r="J43" s="32">
        <f>J32+J42</f>
        <v>548.6</v>
      </c>
      <c r="K43" s="32"/>
      <c r="L43" s="32">
        <f>L32+L42</f>
        <v>53.26</v>
      </c>
      <c r="M43" s="51"/>
    </row>
    <row r="44" spans="1:13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250</v>
      </c>
      <c r="G44" s="40">
        <v>27.3</v>
      </c>
      <c r="H44" s="40">
        <v>8.1</v>
      </c>
      <c r="I44" s="40">
        <v>33.200000000000003</v>
      </c>
      <c r="J44" s="40">
        <v>393.4</v>
      </c>
      <c r="K44" s="41" t="s">
        <v>56</v>
      </c>
      <c r="L44" s="40">
        <v>63.7</v>
      </c>
      <c r="M44" s="51"/>
    </row>
    <row r="45" spans="1:13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  <c r="M45" s="51"/>
    </row>
    <row r="46" spans="1:13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0.3</v>
      </c>
      <c r="H46" s="43">
        <v>0</v>
      </c>
      <c r="I46" s="43">
        <v>6.7</v>
      </c>
      <c r="J46" s="43">
        <v>27.9</v>
      </c>
      <c r="K46" s="44" t="s">
        <v>60</v>
      </c>
      <c r="L46" s="43">
        <v>3.07</v>
      </c>
      <c r="M46" s="51"/>
    </row>
    <row r="47" spans="1:13" ht="15" x14ac:dyDescent="0.25">
      <c r="A47" s="23"/>
      <c r="B47" s="15"/>
      <c r="C47" s="11"/>
      <c r="D47" s="7" t="s">
        <v>23</v>
      </c>
      <c r="E47" s="42" t="s">
        <v>48</v>
      </c>
      <c r="F47" s="43">
        <v>25</v>
      </c>
      <c r="G47" s="43">
        <v>1.9</v>
      </c>
      <c r="H47" s="43">
        <v>0.2</v>
      </c>
      <c r="I47" s="43">
        <v>12.3</v>
      </c>
      <c r="J47" s="43">
        <v>58.6</v>
      </c>
      <c r="K47" s="44" t="s">
        <v>49</v>
      </c>
      <c r="L47" s="43">
        <v>1.57</v>
      </c>
      <c r="M47" s="51"/>
    </row>
    <row r="48" spans="1:13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  <c r="M48" s="51"/>
    </row>
    <row r="49" spans="1:13" ht="15" x14ac:dyDescent="0.25">
      <c r="A49" s="23"/>
      <c r="B49" s="15"/>
      <c r="C49" s="11"/>
      <c r="D49" s="6"/>
      <c r="E49" s="42" t="s">
        <v>78</v>
      </c>
      <c r="F49" s="43">
        <v>25</v>
      </c>
      <c r="G49" s="43">
        <v>1.65</v>
      </c>
      <c r="H49" s="43">
        <v>0.3</v>
      </c>
      <c r="I49" s="43">
        <v>9.9</v>
      </c>
      <c r="J49" s="43">
        <v>48.9</v>
      </c>
      <c r="K49" s="44" t="s">
        <v>49</v>
      </c>
      <c r="L49" s="43">
        <v>1.65</v>
      </c>
      <c r="M49" s="51"/>
    </row>
    <row r="50" spans="1:13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  <c r="M50" s="51"/>
    </row>
    <row r="51" spans="1:13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31.15</v>
      </c>
      <c r="H51" s="19">
        <f>SUM(H44:H50)</f>
        <v>8.6</v>
      </c>
      <c r="I51" s="19">
        <f>SUM(I44:I50)</f>
        <v>62.1</v>
      </c>
      <c r="J51" s="19">
        <f>SUM(J44:J50)</f>
        <v>528.79999999999995</v>
      </c>
      <c r="K51" s="25"/>
      <c r="L51" s="19">
        <f>SUM(L44:L50)</f>
        <v>69.989999999999995</v>
      </c>
      <c r="M51" s="51"/>
    </row>
    <row r="52" spans="1:13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  <c r="M52" s="51"/>
    </row>
    <row r="53" spans="1:13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  <c r="M53" s="51"/>
    </row>
    <row r="54" spans="1:13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  <c r="M54" s="51"/>
    </row>
    <row r="55" spans="1:13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  <c r="M55" s="51"/>
    </row>
    <row r="56" spans="1:13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  <c r="M56" s="51"/>
    </row>
    <row r="57" spans="1:13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  <c r="M57" s="51"/>
    </row>
    <row r="58" spans="1:13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  <c r="M58" s="51"/>
    </row>
    <row r="59" spans="1:13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  <c r="M59" s="51"/>
    </row>
    <row r="60" spans="1:13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  <c r="M60" s="51"/>
    </row>
    <row r="61" spans="1:13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  <c r="M61" s="51"/>
    </row>
    <row r="62" spans="1:13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>G51+G61</f>
        <v>31.15</v>
      </c>
      <c r="H62" s="32">
        <f>H51+H61</f>
        <v>8.6</v>
      </c>
      <c r="I62" s="32">
        <f>I51+I61</f>
        <v>62.1</v>
      </c>
      <c r="J62" s="32">
        <f>J51+J61</f>
        <v>528.79999999999995</v>
      </c>
      <c r="K62" s="32"/>
      <c r="L62" s="32">
        <f>L51+L61</f>
        <v>69.989999999999995</v>
      </c>
      <c r="M62" s="51"/>
    </row>
    <row r="63" spans="1:13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8.16</v>
      </c>
      <c r="H63" s="40">
        <v>9.84</v>
      </c>
      <c r="I63" s="40">
        <v>35.6</v>
      </c>
      <c r="J63" s="40">
        <v>264</v>
      </c>
      <c r="K63" s="41" t="s">
        <v>62</v>
      </c>
      <c r="L63" s="40">
        <v>22.71</v>
      </c>
      <c r="M63" s="51"/>
    </row>
    <row r="64" spans="1:13" ht="15" x14ac:dyDescent="0.25">
      <c r="A64" s="23"/>
      <c r="B64" s="15"/>
      <c r="C64" s="11"/>
      <c r="D64" s="6"/>
      <c r="E64" s="42" t="s">
        <v>44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45</v>
      </c>
      <c r="L64" s="43">
        <v>27</v>
      </c>
      <c r="M64" s="51"/>
    </row>
    <row r="65" spans="1:13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0.2</v>
      </c>
      <c r="H65" s="43">
        <v>0.1</v>
      </c>
      <c r="I65" s="43">
        <v>12.2</v>
      </c>
      <c r="J65" s="43">
        <v>30.6</v>
      </c>
      <c r="K65" s="44" t="s">
        <v>64</v>
      </c>
      <c r="L65" s="43">
        <v>4.18</v>
      </c>
      <c r="M65" s="51"/>
    </row>
    <row r="66" spans="1:13" ht="15" x14ac:dyDescent="0.25">
      <c r="A66" s="23"/>
      <c r="B66" s="15"/>
      <c r="C66" s="11"/>
      <c r="D66" s="7" t="s">
        <v>23</v>
      </c>
      <c r="E66" s="42" t="s">
        <v>48</v>
      </c>
      <c r="F66" s="43">
        <v>25</v>
      </c>
      <c r="G66" s="43">
        <v>1.9</v>
      </c>
      <c r="H66" s="43">
        <v>0.2</v>
      </c>
      <c r="I66" s="43">
        <v>12.3</v>
      </c>
      <c r="J66" s="43">
        <v>58.6</v>
      </c>
      <c r="K66" s="44" t="s">
        <v>49</v>
      </c>
      <c r="L66" s="43">
        <v>1.57</v>
      </c>
      <c r="M66" s="51"/>
    </row>
    <row r="67" spans="1:13" ht="15" x14ac:dyDescent="0.25">
      <c r="A67" s="23"/>
      <c r="B67" s="15"/>
      <c r="C67" s="11"/>
      <c r="D67" s="7" t="s">
        <v>24</v>
      </c>
      <c r="E67" s="42" t="s">
        <v>65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49</v>
      </c>
      <c r="L67" s="43">
        <v>27</v>
      </c>
      <c r="M67" s="51"/>
    </row>
    <row r="68" spans="1:13" ht="15" x14ac:dyDescent="0.25">
      <c r="A68" s="23"/>
      <c r="B68" s="15"/>
      <c r="C68" s="11"/>
      <c r="D68" s="6"/>
      <c r="E68" s="42" t="s">
        <v>51</v>
      </c>
      <c r="F68" s="43">
        <v>10</v>
      </c>
      <c r="G68" s="43">
        <v>0.1</v>
      </c>
      <c r="H68" s="43">
        <v>7.5</v>
      </c>
      <c r="I68" s="43">
        <v>0.1</v>
      </c>
      <c r="J68" s="43">
        <v>66.099999999999994</v>
      </c>
      <c r="K68" s="44" t="s">
        <v>52</v>
      </c>
      <c r="L68" s="43">
        <v>12</v>
      </c>
      <c r="M68" s="51"/>
    </row>
    <row r="69" spans="1:13" ht="15" x14ac:dyDescent="0.25">
      <c r="A69" s="23"/>
      <c r="B69" s="15"/>
      <c r="C69" s="11"/>
      <c r="D69" s="6"/>
      <c r="E69" s="42" t="s">
        <v>78</v>
      </c>
      <c r="F69" s="43">
        <v>25</v>
      </c>
      <c r="G69" s="43">
        <v>1.65</v>
      </c>
      <c r="H69" s="43">
        <v>0.3</v>
      </c>
      <c r="I69" s="43">
        <v>9.9</v>
      </c>
      <c r="J69" s="43">
        <v>48.9</v>
      </c>
      <c r="K69" s="44" t="s">
        <v>49</v>
      </c>
      <c r="L69" s="43">
        <v>1.65</v>
      </c>
      <c r="M69" s="51"/>
    </row>
    <row r="70" spans="1:13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>SUM(G63:G69)</f>
        <v>19.809999999999999</v>
      </c>
      <c r="H70" s="19">
        <f>SUM(H63:H69)</f>
        <v>27.040000000000003</v>
      </c>
      <c r="I70" s="19">
        <f>SUM(I63:I69)</f>
        <v>77.599999999999994</v>
      </c>
      <c r="J70" s="19">
        <f>SUM(J63:J69)</f>
        <v>610.70000000000005</v>
      </c>
      <c r="K70" s="25"/>
      <c r="L70" s="19">
        <f>SUM(L63:L69)</f>
        <v>96.110000000000014</v>
      </c>
      <c r="M70" s="51"/>
    </row>
    <row r="71" spans="1:13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  <c r="M71" s="51"/>
    </row>
    <row r="72" spans="1:13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  <c r="M72" s="51"/>
    </row>
    <row r="73" spans="1:13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  <c r="M73" s="51"/>
    </row>
    <row r="74" spans="1:13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  <c r="M74" s="51"/>
    </row>
    <row r="75" spans="1:13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  <c r="M75" s="51"/>
    </row>
    <row r="76" spans="1:13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  <c r="M76" s="51"/>
    </row>
    <row r="77" spans="1:13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  <c r="M77" s="51"/>
    </row>
    <row r="78" spans="1:13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  <c r="M78" s="51"/>
    </row>
    <row r="79" spans="1:13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  <c r="M79" s="51"/>
    </row>
    <row r="80" spans="1:13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  <c r="M80" s="51"/>
    </row>
    <row r="81" spans="1:13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590</v>
      </c>
      <c r="G81" s="32">
        <f>G70+G80</f>
        <v>19.809999999999999</v>
      </c>
      <c r="H81" s="32">
        <f>H70+H80</f>
        <v>27.040000000000003</v>
      </c>
      <c r="I81" s="32">
        <f>I70+I80</f>
        <v>77.599999999999994</v>
      </c>
      <c r="J81" s="32">
        <f>J70+J80</f>
        <v>610.70000000000005</v>
      </c>
      <c r="K81" s="32"/>
      <c r="L81" s="32">
        <f>L70+L80</f>
        <v>96.110000000000014</v>
      </c>
      <c r="M81" s="51"/>
    </row>
    <row r="82" spans="1:13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150</v>
      </c>
      <c r="G82" s="40">
        <v>3.1</v>
      </c>
      <c r="H82" s="40">
        <v>5.3</v>
      </c>
      <c r="I82" s="40">
        <v>19.8</v>
      </c>
      <c r="J82" s="40">
        <v>139.4</v>
      </c>
      <c r="K82" s="41" t="s">
        <v>85</v>
      </c>
      <c r="L82" s="40">
        <v>17.899999999999999</v>
      </c>
      <c r="M82" s="51"/>
    </row>
    <row r="83" spans="1:13" ht="15" x14ac:dyDescent="0.25">
      <c r="A83" s="23"/>
      <c r="B83" s="15"/>
      <c r="C83" s="11"/>
      <c r="D83" s="6"/>
      <c r="E83" s="42" t="s">
        <v>76</v>
      </c>
      <c r="F83" s="43">
        <v>100</v>
      </c>
      <c r="G83" s="43">
        <v>16.7</v>
      </c>
      <c r="H83" s="43">
        <v>15.9</v>
      </c>
      <c r="I83" s="43">
        <v>6.7</v>
      </c>
      <c r="J83" s="43">
        <v>236.5</v>
      </c>
      <c r="K83" s="44" t="s">
        <v>86</v>
      </c>
      <c r="L83" s="43">
        <v>44.86</v>
      </c>
      <c r="M83" s="51"/>
    </row>
    <row r="84" spans="1:13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0.2</v>
      </c>
      <c r="H84" s="43">
        <v>0.5</v>
      </c>
      <c r="I84" s="43">
        <v>15.01</v>
      </c>
      <c r="J84" s="43">
        <v>56.85</v>
      </c>
      <c r="K84" s="44" t="s">
        <v>47</v>
      </c>
      <c r="L84" s="43">
        <v>1.2</v>
      </c>
      <c r="M84" s="51"/>
    </row>
    <row r="85" spans="1:13" ht="15" x14ac:dyDescent="0.25">
      <c r="A85" s="23"/>
      <c r="B85" s="15"/>
      <c r="C85" s="11"/>
      <c r="D85" s="7" t="s">
        <v>23</v>
      </c>
      <c r="E85" s="42" t="s">
        <v>48</v>
      </c>
      <c r="F85" s="43">
        <v>25</v>
      </c>
      <c r="G85" s="43">
        <v>1.9</v>
      </c>
      <c r="H85" s="43">
        <v>0.2</v>
      </c>
      <c r="I85" s="43">
        <v>12.3</v>
      </c>
      <c r="J85" s="43">
        <v>58.6</v>
      </c>
      <c r="K85" s="44" t="s">
        <v>49</v>
      </c>
      <c r="L85" s="43">
        <v>1.57</v>
      </c>
      <c r="M85" s="51"/>
    </row>
    <row r="86" spans="1:13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  <c r="M86" s="51"/>
    </row>
    <row r="87" spans="1:13" ht="15" x14ac:dyDescent="0.25">
      <c r="A87" s="23"/>
      <c r="B87" s="15"/>
      <c r="C87" s="11"/>
      <c r="D87" s="6"/>
      <c r="E87" s="42" t="s">
        <v>57</v>
      </c>
      <c r="F87" s="43">
        <v>60</v>
      </c>
      <c r="G87" s="43">
        <v>0.5</v>
      </c>
      <c r="H87" s="43">
        <v>0.1</v>
      </c>
      <c r="I87" s="43">
        <v>1.5</v>
      </c>
      <c r="J87" s="43">
        <v>8.5</v>
      </c>
      <c r="K87" s="44" t="s">
        <v>58</v>
      </c>
      <c r="L87" s="43">
        <v>18</v>
      </c>
      <c r="M87" s="51"/>
    </row>
    <row r="88" spans="1:13" ht="15" x14ac:dyDescent="0.25">
      <c r="A88" s="23"/>
      <c r="B88" s="15"/>
      <c r="C88" s="11"/>
      <c r="D88" s="6"/>
      <c r="E88" s="42" t="s">
        <v>78</v>
      </c>
      <c r="F88" s="43">
        <v>25</v>
      </c>
      <c r="G88" s="43">
        <v>1.65</v>
      </c>
      <c r="H88" s="43">
        <v>0.3</v>
      </c>
      <c r="I88" s="43">
        <v>9.9</v>
      </c>
      <c r="J88" s="43">
        <v>48.9</v>
      </c>
      <c r="K88" s="44" t="s">
        <v>49</v>
      </c>
      <c r="L88" s="43">
        <v>1.65</v>
      </c>
      <c r="M88" s="51"/>
    </row>
    <row r="89" spans="1:13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>SUM(G82:G88)</f>
        <v>24.049999999999997</v>
      </c>
      <c r="H89" s="19">
        <f>SUM(H82:H88)</f>
        <v>22.3</v>
      </c>
      <c r="I89" s="19">
        <f>SUM(I82:I88)</f>
        <v>65.210000000000008</v>
      </c>
      <c r="J89" s="19">
        <f>SUM(J82:J88)</f>
        <v>548.75</v>
      </c>
      <c r="K89" s="25"/>
      <c r="L89" s="19">
        <f>SUM(L82:L88)</f>
        <v>85.18</v>
      </c>
      <c r="M89" s="51"/>
    </row>
    <row r="90" spans="1:13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  <c r="M90" s="51"/>
    </row>
    <row r="91" spans="1:13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  <c r="M91" s="51"/>
    </row>
    <row r="92" spans="1:13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  <c r="M92" s="51"/>
    </row>
    <row r="93" spans="1:13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  <c r="M93" s="51"/>
    </row>
    <row r="94" spans="1:13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  <c r="M94" s="51"/>
    </row>
    <row r="95" spans="1:13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  <c r="M95" s="51"/>
    </row>
    <row r="96" spans="1:13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  <c r="M96" s="51"/>
    </row>
    <row r="97" spans="1:13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  <c r="M97" s="51"/>
    </row>
    <row r="98" spans="1:13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  <c r="M98" s="51"/>
    </row>
    <row r="99" spans="1:13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  <c r="M99" s="51"/>
    </row>
    <row r="100" spans="1:13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560</v>
      </c>
      <c r="G100" s="32">
        <f>G89+G99</f>
        <v>24.049999999999997</v>
      </c>
      <c r="H100" s="32">
        <f>H89+H99</f>
        <v>22.3</v>
      </c>
      <c r="I100" s="32">
        <f>I89+I99</f>
        <v>65.210000000000008</v>
      </c>
      <c r="J100" s="32">
        <f>J89+J99</f>
        <v>548.75</v>
      </c>
      <c r="K100" s="32"/>
      <c r="L100" s="32">
        <f>L89+L99</f>
        <v>85.18</v>
      </c>
      <c r="M100" s="51"/>
    </row>
    <row r="101" spans="1:13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4.5999999999999996</v>
      </c>
      <c r="H101" s="40">
        <v>5.8</v>
      </c>
      <c r="I101" s="40">
        <v>24.3</v>
      </c>
      <c r="J101" s="40">
        <v>167.2</v>
      </c>
      <c r="K101" s="41" t="s">
        <v>67</v>
      </c>
      <c r="L101" s="40">
        <v>23.45</v>
      </c>
      <c r="M101" s="51"/>
    </row>
    <row r="102" spans="1:13" ht="15" x14ac:dyDescent="0.25">
      <c r="A102" s="23"/>
      <c r="B102" s="15"/>
      <c r="C102" s="11"/>
      <c r="D102" s="6"/>
      <c r="E102" s="42" t="s">
        <v>51</v>
      </c>
      <c r="F102" s="43">
        <v>10</v>
      </c>
      <c r="G102" s="43">
        <v>1</v>
      </c>
      <c r="H102" s="43">
        <v>7.3</v>
      </c>
      <c r="I102" s="43">
        <v>0.1</v>
      </c>
      <c r="J102" s="43">
        <v>66.099999999999994</v>
      </c>
      <c r="K102" s="44" t="s">
        <v>52</v>
      </c>
      <c r="L102" s="43">
        <v>12</v>
      </c>
      <c r="M102" s="51"/>
    </row>
    <row r="103" spans="1:13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69</v>
      </c>
      <c r="L103" s="43">
        <v>15.2</v>
      </c>
      <c r="M103" s="51"/>
    </row>
    <row r="104" spans="1:13" ht="15" x14ac:dyDescent="0.25">
      <c r="A104" s="23"/>
      <c r="B104" s="15"/>
      <c r="C104" s="11"/>
      <c r="D104" s="7" t="s">
        <v>23</v>
      </c>
      <c r="E104" s="42" t="s">
        <v>48</v>
      </c>
      <c r="F104" s="43">
        <v>25</v>
      </c>
      <c r="G104" s="43">
        <v>1.9</v>
      </c>
      <c r="H104" s="43">
        <v>0.2</v>
      </c>
      <c r="I104" s="43">
        <v>12.3</v>
      </c>
      <c r="J104" s="43">
        <v>58.6</v>
      </c>
      <c r="K104" s="44" t="s">
        <v>49</v>
      </c>
      <c r="L104" s="43">
        <v>1.57</v>
      </c>
      <c r="M104" s="51"/>
    </row>
    <row r="105" spans="1:13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49</v>
      </c>
      <c r="L105" s="43">
        <v>14.5</v>
      </c>
      <c r="M105" s="51"/>
    </row>
    <row r="106" spans="1:13" ht="15" x14ac:dyDescent="0.25">
      <c r="A106" s="23"/>
      <c r="B106" s="15"/>
      <c r="C106" s="11"/>
      <c r="D106" s="6"/>
      <c r="E106" s="42" t="s">
        <v>78</v>
      </c>
      <c r="F106" s="43">
        <v>25</v>
      </c>
      <c r="G106" s="43">
        <v>1.65</v>
      </c>
      <c r="H106" s="43">
        <v>0.3</v>
      </c>
      <c r="I106" s="43">
        <v>9.9</v>
      </c>
      <c r="J106" s="43">
        <v>48.9</v>
      </c>
      <c r="K106" s="44" t="s">
        <v>49</v>
      </c>
      <c r="L106" s="43">
        <v>1.65</v>
      </c>
      <c r="M106" s="51"/>
    </row>
    <row r="107" spans="1:13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  <c r="M107" s="51"/>
    </row>
    <row r="108" spans="1:13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>SUM(G101:G107)</f>
        <v>14.250000000000002</v>
      </c>
      <c r="H108" s="19">
        <f>SUM(H101:H107)</f>
        <v>17.5</v>
      </c>
      <c r="I108" s="19">
        <f>SUM(I101:I107)</f>
        <v>68.900000000000006</v>
      </c>
      <c r="J108" s="19">
        <f>SUM(J101:J107)</f>
        <v>485.59999999999997</v>
      </c>
      <c r="K108" s="25"/>
      <c r="L108" s="19">
        <f>SUM(L101:L107)</f>
        <v>68.37</v>
      </c>
      <c r="M108" s="51"/>
    </row>
    <row r="109" spans="1:13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  <c r="M109" s="51"/>
    </row>
    <row r="110" spans="1:13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  <c r="M110" s="51"/>
    </row>
    <row r="111" spans="1:13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  <c r="M111" s="51"/>
    </row>
    <row r="112" spans="1:13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  <c r="M112" s="51"/>
    </row>
    <row r="113" spans="1:13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  <c r="M113" s="51"/>
    </row>
    <row r="114" spans="1:13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  <c r="M114" s="51"/>
    </row>
    <row r="115" spans="1:13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  <c r="M115" s="51"/>
    </row>
    <row r="116" spans="1:13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  <c r="M116" s="51"/>
    </row>
    <row r="117" spans="1:13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  <c r="M117" s="51"/>
    </row>
    <row r="118" spans="1:13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  <c r="M118" s="51"/>
    </row>
    <row r="119" spans="1:13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>G108+G118</f>
        <v>14.250000000000002</v>
      </c>
      <c r="H119" s="32">
        <f>H108+H118</f>
        <v>17.5</v>
      </c>
      <c r="I119" s="32">
        <f>I108+I118</f>
        <v>68.900000000000006</v>
      </c>
      <c r="J119" s="32">
        <f>J108+J118</f>
        <v>485.59999999999997</v>
      </c>
      <c r="K119" s="32"/>
      <c r="L119" s="32">
        <f>L108+L118</f>
        <v>68.37</v>
      </c>
      <c r="M119" s="51"/>
    </row>
    <row r="120" spans="1:13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300</v>
      </c>
      <c r="G120" s="40">
        <v>12</v>
      </c>
      <c r="H120" s="40">
        <v>7.8</v>
      </c>
      <c r="I120" s="40">
        <v>22</v>
      </c>
      <c r="J120" s="40">
        <v>338.4</v>
      </c>
      <c r="K120" s="41" t="s">
        <v>71</v>
      </c>
      <c r="L120" s="40">
        <v>70.05</v>
      </c>
      <c r="M120" s="51"/>
    </row>
    <row r="121" spans="1:13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  <c r="M121" s="51"/>
    </row>
    <row r="122" spans="1:13" ht="15" x14ac:dyDescent="0.2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47</v>
      </c>
      <c r="L122" s="43">
        <v>6.2</v>
      </c>
      <c r="M122" s="51"/>
    </row>
    <row r="123" spans="1:13" ht="15" x14ac:dyDescent="0.25">
      <c r="A123" s="14"/>
      <c r="B123" s="15"/>
      <c r="C123" s="11"/>
      <c r="D123" s="7" t="s">
        <v>23</v>
      </c>
      <c r="E123" s="42" t="s">
        <v>48</v>
      </c>
      <c r="F123" s="43">
        <v>25</v>
      </c>
      <c r="G123" s="43">
        <v>1.5</v>
      </c>
      <c r="H123" s="43">
        <v>0.2</v>
      </c>
      <c r="I123" s="43">
        <v>12.3</v>
      </c>
      <c r="J123" s="43">
        <v>58.6</v>
      </c>
      <c r="K123" s="44" t="s">
        <v>49</v>
      </c>
      <c r="L123" s="43">
        <v>1.57</v>
      </c>
      <c r="M123" s="51"/>
    </row>
    <row r="124" spans="1:13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  <c r="M124" s="51"/>
    </row>
    <row r="125" spans="1:13" ht="15" x14ac:dyDescent="0.25">
      <c r="A125" s="14"/>
      <c r="B125" s="15"/>
      <c r="C125" s="11"/>
      <c r="D125" s="6"/>
      <c r="E125" s="42" t="s">
        <v>78</v>
      </c>
      <c r="F125" s="43">
        <v>25</v>
      </c>
      <c r="G125" s="43">
        <v>1.65</v>
      </c>
      <c r="H125" s="43">
        <v>0.3</v>
      </c>
      <c r="I125" s="43">
        <v>9.9</v>
      </c>
      <c r="J125" s="43">
        <v>48.9</v>
      </c>
      <c r="K125" s="44" t="s">
        <v>49</v>
      </c>
      <c r="L125" s="43">
        <v>1.65</v>
      </c>
      <c r="M125" s="51"/>
    </row>
    <row r="126" spans="1:13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  <c r="M126" s="51"/>
    </row>
    <row r="127" spans="1:13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>SUM(G120:G126)</f>
        <v>15.35</v>
      </c>
      <c r="H127" s="19">
        <f>SUM(H120:H126)</f>
        <v>8.3000000000000007</v>
      </c>
      <c r="I127" s="19">
        <f>SUM(I120:I126)</f>
        <v>50.6</v>
      </c>
      <c r="J127" s="19">
        <f>SUM(J120:J126)</f>
        <v>472.7</v>
      </c>
      <c r="K127" s="25"/>
      <c r="L127" s="19">
        <f>SUM(L120:L126)</f>
        <v>79.47</v>
      </c>
      <c r="M127" s="51"/>
    </row>
    <row r="128" spans="1:13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  <c r="M128" s="51"/>
    </row>
    <row r="129" spans="1:13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  <c r="M129" s="51"/>
    </row>
    <row r="130" spans="1:13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  <c r="M130" s="51"/>
    </row>
    <row r="131" spans="1:13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  <c r="M131" s="51"/>
    </row>
    <row r="132" spans="1:13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  <c r="M132" s="51"/>
    </row>
    <row r="133" spans="1:13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  <c r="M133" s="51"/>
    </row>
    <row r="134" spans="1:13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  <c r="M134" s="51"/>
    </row>
    <row r="135" spans="1:13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  <c r="M135" s="51"/>
    </row>
    <row r="136" spans="1:13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  <c r="M136" s="51"/>
    </row>
    <row r="137" spans="1:13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  <c r="M137" s="51"/>
    </row>
    <row r="138" spans="1:13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>G127+G137</f>
        <v>15.35</v>
      </c>
      <c r="H138" s="32">
        <f>H127+H137</f>
        <v>8.3000000000000007</v>
      </c>
      <c r="I138" s="32">
        <f>I127+I137</f>
        <v>50.6</v>
      </c>
      <c r="J138" s="32">
        <f>J127+J137</f>
        <v>472.7</v>
      </c>
      <c r="K138" s="32"/>
      <c r="L138" s="32">
        <f>L127+L137</f>
        <v>79.47</v>
      </c>
      <c r="M138" s="51"/>
    </row>
    <row r="139" spans="1:13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150</v>
      </c>
      <c r="G139" s="40">
        <v>3.5</v>
      </c>
      <c r="H139" s="40">
        <v>5.0999999999999996</v>
      </c>
      <c r="I139" s="40">
        <v>34.299999999999997</v>
      </c>
      <c r="J139" s="40">
        <v>197</v>
      </c>
      <c r="K139" s="41" t="s">
        <v>87</v>
      </c>
      <c r="L139" s="40">
        <v>11.6</v>
      </c>
      <c r="M139" s="51"/>
    </row>
    <row r="140" spans="1:13" ht="15" x14ac:dyDescent="0.25">
      <c r="A140" s="23"/>
      <c r="B140" s="15"/>
      <c r="C140" s="11"/>
      <c r="D140" s="6"/>
      <c r="E140" s="42" t="s">
        <v>79</v>
      </c>
      <c r="F140" s="43">
        <v>75</v>
      </c>
      <c r="G140" s="43">
        <v>14.3</v>
      </c>
      <c r="H140" s="43">
        <v>3.2</v>
      </c>
      <c r="I140" s="43">
        <v>10</v>
      </c>
      <c r="J140" s="43">
        <v>126.5</v>
      </c>
      <c r="K140" s="44" t="s">
        <v>88</v>
      </c>
      <c r="L140" s="43">
        <v>23.53</v>
      </c>
      <c r="M140" s="51"/>
    </row>
    <row r="141" spans="1:13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54</v>
      </c>
      <c r="L141" s="43">
        <v>4.82</v>
      </c>
      <c r="M141" s="51"/>
    </row>
    <row r="142" spans="1:13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50</v>
      </c>
      <c r="G142" s="43">
        <v>2.8</v>
      </c>
      <c r="H142" s="43">
        <v>0.4</v>
      </c>
      <c r="I142" s="43">
        <v>24.3</v>
      </c>
      <c r="J142" s="43">
        <v>117.2</v>
      </c>
      <c r="K142" s="44" t="s">
        <v>49</v>
      </c>
      <c r="L142" s="43">
        <v>1.57</v>
      </c>
      <c r="M142" s="51"/>
    </row>
    <row r="143" spans="1:13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  <c r="M143" s="51"/>
    </row>
    <row r="144" spans="1:13" ht="15" x14ac:dyDescent="0.25">
      <c r="A144" s="23"/>
      <c r="B144" s="15"/>
      <c r="C144" s="11"/>
      <c r="D144" s="6"/>
      <c r="E144" s="42" t="s">
        <v>78</v>
      </c>
      <c r="F144" s="43">
        <v>25</v>
      </c>
      <c r="G144" s="43">
        <v>1.65</v>
      </c>
      <c r="H144" s="43">
        <v>0.3</v>
      </c>
      <c r="I144" s="43">
        <v>9.9</v>
      </c>
      <c r="J144" s="43">
        <v>48.9</v>
      </c>
      <c r="K144" s="44" t="s">
        <v>49</v>
      </c>
      <c r="L144" s="43">
        <v>1.65</v>
      </c>
      <c r="M144" s="51"/>
    </row>
    <row r="145" spans="1:13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  <c r="M145" s="51"/>
    </row>
    <row r="146" spans="1:13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  <c r="M146" s="51"/>
    </row>
    <row r="147" spans="1:13" ht="15" x14ac:dyDescent="0.25">
      <c r="A147" s="24"/>
      <c r="B147" s="17"/>
      <c r="C147" s="8"/>
      <c r="D147" s="18" t="s">
        <v>33</v>
      </c>
      <c r="E147" s="9"/>
      <c r="F147" s="19">
        <f>SUM(F139:F146)</f>
        <v>500</v>
      </c>
      <c r="G147" s="19">
        <f>SUM(G139:G146)</f>
        <v>22.75</v>
      </c>
      <c r="H147" s="19">
        <f>SUM(H139:H146)</f>
        <v>9.0000000000000018</v>
      </c>
      <c r="I147" s="19">
        <f>SUM(I139:I146)</f>
        <v>98.3</v>
      </c>
      <c r="J147" s="19">
        <f>SUM(J139:J146)</f>
        <v>570.6</v>
      </c>
      <c r="K147" s="25"/>
      <c r="L147" s="19">
        <f>SUM(L139:L146)</f>
        <v>43.17</v>
      </c>
      <c r="M147" s="51"/>
    </row>
    <row r="148" spans="1:13" ht="15" x14ac:dyDescent="0.25">
      <c r="A148" s="26">
        <f>A139</f>
        <v>2</v>
      </c>
      <c r="B148" s="13">
        <f>B139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  <c r="M148" s="51"/>
    </row>
    <row r="149" spans="1:13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  <c r="M149" s="51"/>
    </row>
    <row r="150" spans="1:13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  <c r="M150" s="51"/>
    </row>
    <row r="151" spans="1:13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  <c r="M151" s="51"/>
    </row>
    <row r="152" spans="1:13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  <c r="M152" s="51"/>
    </row>
    <row r="153" spans="1:13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  <c r="M153" s="51"/>
    </row>
    <row r="154" spans="1:13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  <c r="M154" s="51"/>
    </row>
    <row r="155" spans="1:13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  <c r="M155" s="51"/>
    </row>
    <row r="156" spans="1:13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  <c r="M156" s="51"/>
    </row>
    <row r="157" spans="1:13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>SUM(G148:G156)</f>
        <v>0</v>
      </c>
      <c r="H157" s="19">
        <f>SUM(H148:H156)</f>
        <v>0</v>
      </c>
      <c r="I157" s="19">
        <f>SUM(I148:I156)</f>
        <v>0</v>
      </c>
      <c r="J157" s="19">
        <f>SUM(J148:J156)</f>
        <v>0</v>
      </c>
      <c r="K157" s="25"/>
      <c r="L157" s="19">
        <f>SUM(L148:L156)</f>
        <v>0</v>
      </c>
      <c r="M157" s="51"/>
    </row>
    <row r="158" spans="1:13" ht="15.75" thickBot="1" x14ac:dyDescent="0.25">
      <c r="A158" s="29">
        <f>A139</f>
        <v>2</v>
      </c>
      <c r="B158" s="30">
        <f>B139</f>
        <v>3</v>
      </c>
      <c r="C158" s="54" t="s">
        <v>4</v>
      </c>
      <c r="D158" s="55"/>
      <c r="E158" s="31"/>
      <c r="F158" s="32">
        <f>F147+F157</f>
        <v>500</v>
      </c>
      <c r="G158" s="32">
        <f>G147+G157</f>
        <v>22.75</v>
      </c>
      <c r="H158" s="32">
        <f>H147+H157</f>
        <v>9.0000000000000018</v>
      </c>
      <c r="I158" s="32">
        <f>I147+I157</f>
        <v>98.3</v>
      </c>
      <c r="J158" s="32">
        <f>J147+J157</f>
        <v>570.6</v>
      </c>
      <c r="K158" s="32"/>
      <c r="L158" s="32">
        <f>L147+L157</f>
        <v>43.17</v>
      </c>
      <c r="M158" s="51"/>
    </row>
    <row r="159" spans="1:13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72</v>
      </c>
      <c r="F159" s="40">
        <v>200</v>
      </c>
      <c r="G159" s="40">
        <v>7</v>
      </c>
      <c r="H159" s="40">
        <v>5.4</v>
      </c>
      <c r="I159" s="40">
        <v>24.6</v>
      </c>
      <c r="J159" s="40">
        <v>193</v>
      </c>
      <c r="K159" s="41" t="s">
        <v>73</v>
      </c>
      <c r="L159" s="40">
        <v>19.579999999999998</v>
      </c>
      <c r="M159" s="51"/>
    </row>
    <row r="160" spans="1:13" ht="15" x14ac:dyDescent="0.25">
      <c r="A160" s="23"/>
      <c r="B160" s="15"/>
      <c r="C160" s="11"/>
      <c r="D160" s="6"/>
      <c r="E160" s="42" t="s">
        <v>44</v>
      </c>
      <c r="F160" s="43">
        <v>30</v>
      </c>
      <c r="G160" s="43">
        <v>4</v>
      </c>
      <c r="H160" s="43">
        <v>7.9</v>
      </c>
      <c r="I160" s="43">
        <v>0</v>
      </c>
      <c r="J160" s="43">
        <v>107.5</v>
      </c>
      <c r="K160" s="44" t="s">
        <v>45</v>
      </c>
      <c r="L160" s="43">
        <v>27</v>
      </c>
      <c r="M160" s="51"/>
    </row>
    <row r="161" spans="1:13" ht="15" x14ac:dyDescent="0.25">
      <c r="A161" s="23"/>
      <c r="B161" s="15"/>
      <c r="C161" s="11"/>
      <c r="D161" s="7" t="s">
        <v>22</v>
      </c>
      <c r="E161" s="42" t="s">
        <v>68</v>
      </c>
      <c r="F161" s="43">
        <v>200</v>
      </c>
      <c r="G161" s="43">
        <v>4.7</v>
      </c>
      <c r="H161" s="43">
        <v>3</v>
      </c>
      <c r="I161" s="43">
        <v>12.5</v>
      </c>
      <c r="J161" s="43">
        <v>100.4</v>
      </c>
      <c r="K161" s="44" t="s">
        <v>69</v>
      </c>
      <c r="L161" s="43">
        <v>15.2</v>
      </c>
      <c r="M161" s="51"/>
    </row>
    <row r="162" spans="1:13" ht="15" x14ac:dyDescent="0.25">
      <c r="A162" s="23"/>
      <c r="B162" s="15"/>
      <c r="C162" s="11"/>
      <c r="D162" s="7" t="s">
        <v>23</v>
      </c>
      <c r="E162" s="42" t="s">
        <v>48</v>
      </c>
      <c r="F162" s="43">
        <v>25</v>
      </c>
      <c r="G162" s="43">
        <v>1.9</v>
      </c>
      <c r="H162" s="43">
        <v>0</v>
      </c>
      <c r="I162" s="43">
        <v>12.3</v>
      </c>
      <c r="J162" s="43">
        <v>58.6</v>
      </c>
      <c r="K162" s="44" t="s">
        <v>49</v>
      </c>
      <c r="L162" s="43">
        <v>1.57</v>
      </c>
      <c r="M162" s="51"/>
    </row>
    <row r="163" spans="1:13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  <c r="M163" s="51"/>
    </row>
    <row r="164" spans="1:13" ht="15" x14ac:dyDescent="0.25">
      <c r="A164" s="23"/>
      <c r="B164" s="15"/>
      <c r="C164" s="11"/>
      <c r="D164" s="6"/>
      <c r="E164" s="42" t="s">
        <v>51</v>
      </c>
      <c r="F164" s="43">
        <v>20</v>
      </c>
      <c r="G164" s="43">
        <v>0.2</v>
      </c>
      <c r="H164" s="43">
        <v>15</v>
      </c>
      <c r="I164" s="43">
        <v>0.2</v>
      </c>
      <c r="J164" s="43">
        <v>132.19999999999999</v>
      </c>
      <c r="K164" s="44" t="s">
        <v>52</v>
      </c>
      <c r="L164" s="43">
        <v>21.74</v>
      </c>
      <c r="M164" s="51"/>
    </row>
    <row r="165" spans="1:13" ht="15" x14ac:dyDescent="0.25">
      <c r="A165" s="23"/>
      <c r="B165" s="15"/>
      <c r="C165" s="11"/>
      <c r="D165" s="6"/>
      <c r="E165" s="42" t="s">
        <v>78</v>
      </c>
      <c r="F165" s="43">
        <v>25</v>
      </c>
      <c r="G165" s="43">
        <v>1.65</v>
      </c>
      <c r="H165" s="43">
        <v>0</v>
      </c>
      <c r="I165" s="43">
        <v>9.9</v>
      </c>
      <c r="J165" s="43">
        <v>48.9</v>
      </c>
      <c r="K165" s="44" t="s">
        <v>49</v>
      </c>
      <c r="L165" s="43">
        <v>1.65</v>
      </c>
      <c r="M165" s="51"/>
    </row>
    <row r="166" spans="1:13" ht="15" x14ac:dyDescent="0.25">
      <c r="A166" s="24"/>
      <c r="B166" s="17"/>
      <c r="C166" s="8"/>
      <c r="D166" s="18" t="s">
        <v>33</v>
      </c>
      <c r="E166" s="9"/>
      <c r="F166" s="19">
        <f>SUM(F159:F165)</f>
        <v>500</v>
      </c>
      <c r="G166" s="19">
        <f>SUM(G159:G165)</f>
        <v>19.449999999999996</v>
      </c>
      <c r="H166" s="19">
        <f>SUM(H159:H165)</f>
        <v>31.3</v>
      </c>
      <c r="I166" s="19">
        <f>SUM(I159:I165)</f>
        <v>59.500000000000007</v>
      </c>
      <c r="J166" s="19">
        <f>SUM(J159:J165)</f>
        <v>640.6</v>
      </c>
      <c r="K166" s="25"/>
      <c r="L166" s="19">
        <f>SUM(L159:L165)</f>
        <v>86.740000000000009</v>
      </c>
      <c r="M166" s="51"/>
    </row>
    <row r="167" spans="1:13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  <c r="M167" s="51"/>
    </row>
    <row r="168" spans="1:13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  <c r="M168" s="51"/>
    </row>
    <row r="169" spans="1:13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  <c r="M169" s="51"/>
    </row>
    <row r="170" spans="1:13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  <c r="M170" s="51"/>
    </row>
    <row r="171" spans="1:13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  <c r="M171" s="51"/>
    </row>
    <row r="172" spans="1:13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  <c r="M172" s="51"/>
    </row>
    <row r="173" spans="1:13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  <c r="M173" s="51"/>
    </row>
    <row r="174" spans="1:13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  <c r="M174" s="51"/>
    </row>
    <row r="175" spans="1:13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  <c r="M175" s="51"/>
    </row>
    <row r="176" spans="1:13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>SUM(G167:G175)</f>
        <v>0</v>
      </c>
      <c r="H176" s="19">
        <f>SUM(H167:H175)</f>
        <v>0</v>
      </c>
      <c r="I176" s="19">
        <f>SUM(I167:I175)</f>
        <v>0</v>
      </c>
      <c r="J176" s="19">
        <f>SUM(J167:J175)</f>
        <v>0</v>
      </c>
      <c r="K176" s="25"/>
      <c r="L176" s="19">
        <f>SUM(L167:L175)</f>
        <v>0</v>
      </c>
      <c r="M176" s="51"/>
    </row>
    <row r="177" spans="1:13" ht="15.75" thickBot="1" x14ac:dyDescent="0.2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500</v>
      </c>
      <c r="G177" s="32">
        <f>G166+G176</f>
        <v>19.449999999999996</v>
      </c>
      <c r="H177" s="32">
        <f>H166+H176</f>
        <v>31.3</v>
      </c>
      <c r="I177" s="32">
        <f>I166+I176</f>
        <v>59.500000000000007</v>
      </c>
      <c r="J177" s="32">
        <f>J166+J176</f>
        <v>640.6</v>
      </c>
      <c r="K177" s="32"/>
      <c r="L177" s="32">
        <f>L166+L176</f>
        <v>86.740000000000009</v>
      </c>
      <c r="M177" s="51"/>
    </row>
    <row r="178" spans="1:13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82</v>
      </c>
      <c r="F178" s="40">
        <v>150</v>
      </c>
      <c r="G178" s="40">
        <v>14.5</v>
      </c>
      <c r="H178" s="40">
        <v>1.3</v>
      </c>
      <c r="I178" s="40">
        <v>33.799999999999997</v>
      </c>
      <c r="J178" s="40">
        <v>204.8</v>
      </c>
      <c r="K178" s="41" t="s">
        <v>90</v>
      </c>
      <c r="L178" s="40">
        <v>4.5999999999999996</v>
      </c>
      <c r="M178" s="51"/>
    </row>
    <row r="179" spans="1:13" ht="15" x14ac:dyDescent="0.25">
      <c r="A179" s="23"/>
      <c r="B179" s="15"/>
      <c r="C179" s="11"/>
      <c r="D179" s="6"/>
      <c r="E179" s="42" t="s">
        <v>81</v>
      </c>
      <c r="F179" s="43">
        <v>100</v>
      </c>
      <c r="G179" s="43">
        <v>13.9</v>
      </c>
      <c r="H179" s="43">
        <v>7.4</v>
      </c>
      <c r="I179" s="43">
        <v>6.3</v>
      </c>
      <c r="J179" s="43">
        <v>147.30000000000001</v>
      </c>
      <c r="K179" s="44" t="s">
        <v>89</v>
      </c>
      <c r="L179" s="43">
        <v>26.89</v>
      </c>
      <c r="M179" s="51"/>
    </row>
    <row r="180" spans="1:13" ht="15" x14ac:dyDescent="0.25">
      <c r="A180" s="23"/>
      <c r="B180" s="15"/>
      <c r="C180" s="11"/>
      <c r="D180" s="7" t="s">
        <v>22</v>
      </c>
      <c r="E180" s="42" t="s">
        <v>46</v>
      </c>
      <c r="F180" s="43">
        <v>200</v>
      </c>
      <c r="G180" s="43">
        <v>0.2</v>
      </c>
      <c r="H180" s="43">
        <v>0</v>
      </c>
      <c r="I180" s="43">
        <v>6.4</v>
      </c>
      <c r="J180" s="43">
        <v>26.8</v>
      </c>
      <c r="K180" s="44" t="s">
        <v>47</v>
      </c>
      <c r="L180" s="43">
        <v>1.2</v>
      </c>
      <c r="M180" s="51"/>
    </row>
    <row r="181" spans="1:13" ht="15" x14ac:dyDescent="0.25">
      <c r="A181" s="23"/>
      <c r="B181" s="15"/>
      <c r="C181" s="11"/>
      <c r="D181" s="7" t="s">
        <v>23</v>
      </c>
      <c r="E181" s="42" t="s">
        <v>48</v>
      </c>
      <c r="F181" s="43">
        <v>25</v>
      </c>
      <c r="G181" s="43">
        <v>1.9</v>
      </c>
      <c r="H181" s="43">
        <v>0.2</v>
      </c>
      <c r="I181" s="43">
        <v>12.3</v>
      </c>
      <c r="J181" s="43">
        <v>58.6</v>
      </c>
      <c r="K181" s="44" t="s">
        <v>49</v>
      </c>
      <c r="L181" s="43">
        <v>1.57</v>
      </c>
      <c r="M181" s="51"/>
    </row>
    <row r="182" spans="1:13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  <c r="M182" s="51"/>
    </row>
    <row r="183" spans="1:13" ht="15" x14ac:dyDescent="0.25">
      <c r="A183" s="23"/>
      <c r="B183" s="15"/>
      <c r="C183" s="11"/>
      <c r="D183" s="6"/>
      <c r="E183" s="42" t="s">
        <v>78</v>
      </c>
      <c r="F183" s="43">
        <v>25</v>
      </c>
      <c r="G183" s="43">
        <v>1.7</v>
      </c>
      <c r="H183" s="43">
        <v>0.3</v>
      </c>
      <c r="I183" s="43">
        <v>9.9</v>
      </c>
      <c r="J183" s="43">
        <v>48.9</v>
      </c>
      <c r="K183" s="44" t="s">
        <v>49</v>
      </c>
      <c r="L183" s="43">
        <v>1.65</v>
      </c>
      <c r="M183" s="51"/>
    </row>
    <row r="184" spans="1:13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  <c r="M184" s="51"/>
    </row>
    <row r="185" spans="1:13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500</v>
      </c>
      <c r="G185" s="19">
        <f>SUM(G178:G184)</f>
        <v>32.199999999999996</v>
      </c>
      <c r="H185" s="19">
        <f>SUM(H178:H184)</f>
        <v>9.2000000000000011</v>
      </c>
      <c r="I185" s="19">
        <f>SUM(I178:I184)</f>
        <v>68.7</v>
      </c>
      <c r="J185" s="19">
        <f>SUM(J178:J184)</f>
        <v>486.40000000000003</v>
      </c>
      <c r="K185" s="25"/>
      <c r="L185" s="19">
        <f>SUM(L178:L184)</f>
        <v>35.910000000000004</v>
      </c>
      <c r="M185" s="51"/>
    </row>
    <row r="186" spans="1:13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  <c r="M186" s="51"/>
    </row>
    <row r="187" spans="1:13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  <c r="M187" s="51"/>
    </row>
    <row r="188" spans="1:13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  <c r="M188" s="51"/>
    </row>
    <row r="189" spans="1:13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  <c r="M189" s="51"/>
    </row>
    <row r="190" spans="1:13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  <c r="M190" s="51"/>
    </row>
    <row r="191" spans="1:13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  <c r="M191" s="51"/>
    </row>
    <row r="192" spans="1:13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  <c r="M192" s="51"/>
    </row>
    <row r="193" spans="1:13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  <c r="M193" s="51"/>
    </row>
    <row r="194" spans="1:13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  <c r="M194" s="51"/>
    </row>
    <row r="195" spans="1:13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>SUM(G186:G194)</f>
        <v>0</v>
      </c>
      <c r="H195" s="19">
        <f>SUM(H186:H194)</f>
        <v>0</v>
      </c>
      <c r="I195" s="19">
        <f>SUM(I186:I194)</f>
        <v>0</v>
      </c>
      <c r="J195" s="19">
        <f>SUM(J186:J194)</f>
        <v>0</v>
      </c>
      <c r="K195" s="25"/>
      <c r="L195" s="19">
        <f>SUM(L186:L194)</f>
        <v>0</v>
      </c>
      <c r="M195" s="51"/>
    </row>
    <row r="196" spans="1:13" ht="15.75" thickBot="1" x14ac:dyDescent="0.2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500</v>
      </c>
      <c r="G196" s="32">
        <f>G185+G195</f>
        <v>32.199999999999996</v>
      </c>
      <c r="H196" s="32">
        <f>H185+H195</f>
        <v>9.2000000000000011</v>
      </c>
      <c r="I196" s="32">
        <f>I185+I195</f>
        <v>68.7</v>
      </c>
      <c r="J196" s="32">
        <f>J185+J195</f>
        <v>486.40000000000003</v>
      </c>
      <c r="K196" s="32"/>
      <c r="L196" s="32">
        <f>L185+L195</f>
        <v>35.910000000000004</v>
      </c>
      <c r="M196" s="51"/>
    </row>
    <row r="197" spans="1:13" ht="13.5" thickBot="1" x14ac:dyDescent="0.25">
      <c r="A197" s="27"/>
      <c r="B197" s="28"/>
      <c r="C197" s="53" t="s">
        <v>5</v>
      </c>
      <c r="D197" s="53"/>
      <c r="E197" s="53"/>
      <c r="F197" s="34">
        <f>(F24+F43+F62+F81+F100+F119+F138+F158+F177+F196)/(IF(F24=0,0,1)+IF(F43=0,0,1)+IF(F62=0,0,1)+IF(F81=0,0,1)+IF(F100=0,0,1)+IF(F119=0,0,1)+IF(F138=0,0,1)+IF(F158=0,0,1)+IF(F177=0,0,1)+IF(F196=0,0,1))</f>
        <v>534</v>
      </c>
      <c r="G197" s="34">
        <f>(G24+G43+G62+G81+G100+G119+G138+G158+G177+G196)/(IF(G24=0,0,1)+IF(G43=0,0,1)+IF(G62=0,0,1)+IF(G81=0,0,1)+IF(G100=0,0,1)+IF(G119=0,0,1)+IF(G138=0,0,1)+IF(G158=0,0,1)+IF(G177=0,0,1)+IF(G196=0,0,1))</f>
        <v>21.714999999999996</v>
      </c>
      <c r="H197" s="34">
        <f>(H24+H43+H62+H81+H100+H119+H138+H158+H177+H196)/(IF(H24=0,0,1)+IF(H43=0,0,1)+IF(H62=0,0,1)+IF(H81=0,0,1)+IF(H100=0,0,1)+IF(H119=0,0,1)+IF(H138=0,0,1)+IF(H158=0,0,1)+IF(H177=0,0,1)+IF(H196=0,0,1))</f>
        <v>16.228000000000002</v>
      </c>
      <c r="I197" s="34">
        <f>(I24+I43+I62+I81+I100+I119+I138+I158+I177+I196)/(IF(I24=0,0,1)+IF(I43=0,0,1)+IF(I62=0,0,1)+IF(I81=0,0,1)+IF(I100=0,0,1)+IF(I119=0,0,1)+IF(I138=0,0,1)+IF(I158=0,0,1)+IF(I177=0,0,1)+IF(I196=0,0,1))</f>
        <v>69.99199999999999</v>
      </c>
      <c r="J197" s="34">
        <f>(J24+J43+J62+J81+J100+J119+J138+J158+J177+J196)/(IF(J24=0,0,1)+IF(J43=0,0,1)+IF(J62=0,0,1)+IF(J81=0,0,1)+IF(J100=0,0,1)+IF(J119=0,0,1)+IF(J138=0,0,1)+IF(J158=0,0,1)+IF(J177=0,0,1)+IF(J196=0,0,1))</f>
        <v>542.58000000000004</v>
      </c>
      <c r="K197" s="34"/>
      <c r="L197" s="34">
        <f>(L24+L43+L62+L81+L100+L119+L138+L158+L177+L196)/(IF(L24=0,0,1)+IF(L43=0,0,1)+IF(L62=0,0,1)+IF(L81=0,0,1)+IF(L100=0,0,1)+IF(L119=0,0,1)+IF(L138=0,0,1)+IF(L158=0,0,1)+IF(L177=0,0,1)+IF(L196=0,0,1))</f>
        <v>69.209999999999994</v>
      </c>
      <c r="M197" s="51"/>
    </row>
    <row r="198" spans="1:13" x14ac:dyDescent="0.2">
      <c r="M198" s="51"/>
    </row>
    <row r="199" spans="1:13" x14ac:dyDescent="0.2">
      <c r="M199" s="51"/>
    </row>
    <row r="200" spans="1:13" x14ac:dyDescent="0.2">
      <c r="M200" s="51"/>
    </row>
    <row r="201" spans="1:13" x14ac:dyDescent="0.2">
      <c r="M201" s="51"/>
    </row>
    <row r="202" spans="1:13" x14ac:dyDescent="0.2">
      <c r="M202" s="51"/>
    </row>
    <row r="203" spans="1:13" x14ac:dyDescent="0.2">
      <c r="M203" s="51"/>
    </row>
    <row r="204" spans="1:13" x14ac:dyDescent="0.2">
      <c r="M204" s="51"/>
    </row>
    <row r="205" spans="1:13" x14ac:dyDescent="0.2">
      <c r="M205" s="51"/>
    </row>
    <row r="206" spans="1:13" x14ac:dyDescent="0.2">
      <c r="M206" s="51"/>
    </row>
    <row r="207" spans="1:13" x14ac:dyDescent="0.2">
      <c r="M207" s="51"/>
    </row>
    <row r="208" spans="1:13" x14ac:dyDescent="0.2">
      <c r="M208" s="51"/>
    </row>
    <row r="209" spans="13:13" x14ac:dyDescent="0.2">
      <c r="M209" s="51"/>
    </row>
    <row r="210" spans="13:13" x14ac:dyDescent="0.2">
      <c r="M210" s="51"/>
    </row>
    <row r="211" spans="13:13" x14ac:dyDescent="0.2">
      <c r="M211" s="51"/>
    </row>
    <row r="212" spans="13:13" x14ac:dyDescent="0.2">
      <c r="M212" s="51"/>
    </row>
    <row r="213" spans="13:13" x14ac:dyDescent="0.2">
      <c r="M213" s="51"/>
    </row>
    <row r="214" spans="13:13" x14ac:dyDescent="0.2">
      <c r="M214" s="51"/>
    </row>
    <row r="215" spans="13:13" x14ac:dyDescent="0.2">
      <c r="M215" s="51"/>
    </row>
    <row r="216" spans="13:13" x14ac:dyDescent="0.2">
      <c r="M216" s="51"/>
    </row>
    <row r="217" spans="13:13" x14ac:dyDescent="0.2">
      <c r="M217" s="51"/>
    </row>
    <row r="218" spans="13:13" x14ac:dyDescent="0.2">
      <c r="M218" s="51"/>
    </row>
    <row r="219" spans="13:13" x14ac:dyDescent="0.2">
      <c r="M219" s="51"/>
    </row>
    <row r="220" spans="13:13" x14ac:dyDescent="0.2">
      <c r="M220" s="51"/>
    </row>
    <row r="221" spans="13:13" x14ac:dyDescent="0.2">
      <c r="M221" s="51"/>
    </row>
  </sheetData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7:E197"/>
    <mergeCell ref="C196:D196"/>
    <mergeCell ref="C119:D119"/>
    <mergeCell ref="C138:D138"/>
    <mergeCell ref="C158:D158"/>
    <mergeCell ref="C177:D177"/>
  </mergeCells>
  <phoneticPr fontId="12" type="noConversion"/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2025-03-04T07:52:56Z</cp:lastPrinted>
  <dcterms:created xsi:type="dcterms:W3CDTF">2022-05-16T14:23:56Z</dcterms:created>
  <dcterms:modified xsi:type="dcterms:W3CDTF">2025-03-04T08:38:14Z</dcterms:modified>
</cp:coreProperties>
</file>